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Interviews" sheetId="2" state="visible" r:id="rId2"/>
    <sheet name="Theme Synthe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"/>
  </numFmts>
  <fonts count="9">
    <font>
      <name val="Calibri"/>
      <family val="2"/>
      <color theme="1"/>
      <sz val="11"/>
      <scheme val="minor"/>
    </font>
    <font>
      <name val="Arial"/>
      <b val="1"/>
      <color rgb="002245EE"/>
      <sz val="16"/>
    </font>
    <font>
      <name val="Arial"/>
      <i val="1"/>
      <color rgb="005B5A56"/>
      <sz val="11"/>
    </font>
    <font>
      <name val="Arial"/>
      <b val="1"/>
      <color rgb="00151318"/>
      <sz val="11"/>
    </font>
    <font>
      <name val="Arial"/>
      <color rgb="00151318"/>
      <sz val="11"/>
    </font>
    <font>
      <name val="Arial"/>
      <i val="1"/>
      <color rgb="008E8C86"/>
      <sz val="9"/>
    </font>
    <font>
      <name val="Arial"/>
      <i val="1"/>
      <color rgb="002245EE"/>
      <sz val="9"/>
    </font>
    <font>
      <name val="Arial"/>
      <b val="1"/>
      <color rgb="00FFFFFF"/>
      <sz val="11"/>
    </font>
    <font>
      <name val="Arial"/>
      <color theme="1"/>
      <sz val="11"/>
    </font>
  </fonts>
  <fills count="4">
    <fill>
      <patternFill/>
    </fill>
    <fill>
      <patternFill patternType="gray125"/>
    </fill>
    <fill>
      <patternFill patternType="solid">
        <fgColor rgb="00151318"/>
      </patternFill>
    </fill>
    <fill>
      <patternFill patternType="solid">
        <fgColor rgb="00F4EF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8" fillId="3" borderId="0" pivotButton="0" quotePrefix="0" xfId="0"/>
    <xf numFmtId="164" fontId="8" fillId="3" borderId="0" pivotButton="0" quotePrefix="0" xfId="0"/>
    <xf numFmtId="0" fontId="8" fillId="0" borderId="0" pivotButton="0" quotePrefix="0" xfId="0"/>
    <xf numFmtId="164" fontId="8" fillId="0" borderId="0" pivotButton="0" quotePrefix="0" xfId="0"/>
    <xf numFmtId="165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Customer Discovery Interview Tracker</t>
        </is>
      </c>
    </row>
    <row r="2">
      <c r="A2" s="2" t="inlineStr">
        <is>
          <t>Saurav Kumar Nanda · https://sauravnanda.com/</t>
        </is>
      </c>
    </row>
    <row r="4">
      <c r="A4" s="3" t="inlineStr">
        <is>
          <t>HOW TO USE</t>
        </is>
      </c>
    </row>
    <row r="5">
      <c r="A5" s="4" t="inlineStr">
        <is>
          <t>• Log every interview on the Interviews tab. Fields are kept intentionally minimal — bias toward capture, synthesize later.</t>
        </is>
      </c>
    </row>
    <row r="6">
      <c r="A6" s="4" t="inlineStr">
        <is>
          <t>• Pain (1-5) and Urgency (1-5) are self-reported or your read after the call.</t>
        </is>
      </c>
    </row>
    <row r="7">
      <c r="A7" s="4" t="inlineStr">
        <is>
          <t>• Tag column is free-text — use a consistent 2-3 word phrase so the synthesis pivots cleanly.</t>
        </is>
      </c>
    </row>
    <row r="8">
      <c r="A8" s="4" t="inlineStr">
        <is>
          <t>• The Theme Synthesis tab auto-counts by tag and averages pain score using COUNTIF / AVERAGEIF.</t>
        </is>
      </c>
    </row>
    <row r="9">
      <c r="A9" s="4" t="inlineStr">
        <is>
          <t>• Aim for 30 interviews before synthesizing themes. Three interviews is a hunch, ten is a pattern.</t>
        </is>
      </c>
    </row>
    <row r="12">
      <c r="A12" s="5" t="inlineStr">
        <is>
          <t>© 2026 Saurav Kumar Nanda — free for personal &amp; commercial use. Attribution appreciated.</t>
        </is>
      </c>
    </row>
    <row r="13">
      <c r="A13" s="6" t="inlineStr">
        <is>
          <t>Questions? hello@sauravnanda.com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20" customWidth="1" min="4" max="4"/>
    <col width="16" customWidth="1" min="5" max="5"/>
    <col width="11" customWidth="1" min="6" max="6"/>
    <col width="30" customWidth="1" min="7" max="7"/>
    <col width="11" customWidth="1" min="8" max="8"/>
    <col width="18" customWidth="1" min="9" max="9"/>
    <col width="40" customWidth="1" min="10" max="10"/>
    <col width="20" customWidth="1" min="11" max="11"/>
    <col width="20" customWidth="1" min="12" max="12"/>
  </cols>
  <sheetData>
    <row r="1" ht="32" customHeight="1">
      <c r="A1" s="7" t="inlineStr">
        <is>
          <t>Date</t>
        </is>
      </c>
      <c r="B1" s="7" t="inlineStr">
        <is>
          <t>Name</t>
        </is>
      </c>
      <c r="C1" s="7" t="inlineStr">
        <is>
          <t>Role</t>
        </is>
      </c>
      <c r="D1" s="7" t="inlineStr">
        <is>
          <t>Company</t>
        </is>
      </c>
      <c r="E1" s="7" t="inlineStr">
        <is>
          <t>Segment</t>
        </is>
      </c>
      <c r="F1" s="7" t="inlineStr">
        <is>
          <t>Pain (1-5)</t>
        </is>
      </c>
      <c r="G1" s="7" t="inlineStr">
        <is>
          <t>Current Workaround</t>
        </is>
      </c>
      <c r="H1" s="7" t="inlineStr">
        <is>
          <t>Urgency (1-5)</t>
        </is>
      </c>
      <c r="I1" s="7" t="inlineStr">
        <is>
          <t>Willingness to Pay ($/mo)</t>
        </is>
      </c>
      <c r="J1" s="7" t="inlineStr">
        <is>
          <t>Key Quote</t>
        </is>
      </c>
      <c r="K1" s="7" t="inlineStr">
        <is>
          <t>Follow-up</t>
        </is>
      </c>
      <c r="L1" s="7" t="inlineStr">
        <is>
          <t>Tag</t>
        </is>
      </c>
    </row>
    <row r="2">
      <c r="A2" s="8" t="inlineStr">
        <is>
          <t>2026-01-08</t>
        </is>
      </c>
      <c r="B2" s="8" t="inlineStr">
        <is>
          <t>Priya Shah</t>
        </is>
      </c>
      <c r="C2" s="8" t="inlineStr">
        <is>
          <t>Head of Product</t>
        </is>
      </c>
      <c r="D2" s="8" t="inlineStr">
        <is>
          <t>Cloudfern</t>
        </is>
      </c>
      <c r="E2" s="8" t="inlineStr">
        <is>
          <t>Mid-market SaaS</t>
        </is>
      </c>
      <c r="F2" s="8" t="n">
        <v>5</v>
      </c>
      <c r="G2" s="8" t="inlineStr">
        <is>
          <t>Manual spreadsheets + Slack</t>
        </is>
      </c>
      <c r="H2" s="8" t="n">
        <v>5</v>
      </c>
      <c r="I2" s="9" t="n">
        <v>150</v>
      </c>
      <c r="J2" s="8" t="inlineStr">
        <is>
          <t>We spend 6 hours every Monday reconciling</t>
        </is>
      </c>
      <c r="K2" s="8" t="inlineStr">
        <is>
          <t>Pilot in 2 weeks</t>
        </is>
      </c>
      <c r="L2" s="8" t="inlineStr">
        <is>
          <t>Manual reporting</t>
        </is>
      </c>
    </row>
    <row r="3">
      <c r="A3" s="10" t="inlineStr">
        <is>
          <t>2026-01-10</t>
        </is>
      </c>
      <c r="B3" s="10" t="inlineStr">
        <is>
          <t>Dan Oshiro</t>
        </is>
      </c>
      <c r="C3" s="10" t="inlineStr">
        <is>
          <t>Founder</t>
        </is>
      </c>
      <c r="D3" s="10" t="inlineStr">
        <is>
          <t>Loam</t>
        </is>
      </c>
      <c r="E3" s="10" t="inlineStr">
        <is>
          <t>Seed startup</t>
        </is>
      </c>
      <c r="F3" s="10" t="n">
        <v>4</v>
      </c>
      <c r="G3" s="10" t="inlineStr">
        <is>
          <t>Notion + Airtable</t>
        </is>
      </c>
      <c r="H3" s="10" t="n">
        <v>4</v>
      </c>
      <c r="I3" s="11" t="n">
        <v>80</v>
      </c>
      <c r="J3" s="10" t="inlineStr">
        <is>
          <t>Notion isn't built for live metrics</t>
        </is>
      </c>
      <c r="K3" s="10" t="inlineStr">
        <is>
          <t>Free trial</t>
        </is>
      </c>
      <c r="L3" s="10" t="inlineStr">
        <is>
          <t>Live dashboards</t>
        </is>
      </c>
    </row>
    <row r="4">
      <c r="A4" s="8" t="inlineStr">
        <is>
          <t>2026-01-12</t>
        </is>
      </c>
      <c r="B4" s="8" t="inlineStr">
        <is>
          <t>Rohan Mehra</t>
        </is>
      </c>
      <c r="C4" s="8" t="inlineStr">
        <is>
          <t>Growth PM</t>
        </is>
      </c>
      <c r="D4" s="8" t="inlineStr">
        <is>
          <t>BrightOps</t>
        </is>
      </c>
      <c r="E4" s="8" t="inlineStr">
        <is>
          <t>Growth-stage</t>
        </is>
      </c>
      <c r="F4" s="8" t="n">
        <v>3</v>
      </c>
      <c r="G4" s="8" t="inlineStr">
        <is>
          <t>In-house dashboard team</t>
        </is>
      </c>
      <c r="H4" s="8" t="n">
        <v>3</v>
      </c>
      <c r="I4" s="9" t="n">
        <v>200</v>
      </c>
      <c r="J4" s="8" t="inlineStr">
        <is>
          <t>We built it, it's fragile</t>
        </is>
      </c>
      <c r="K4" s="8" t="inlineStr">
        <is>
          <t>Check back Q2</t>
        </is>
      </c>
      <c r="L4" s="8" t="inlineStr">
        <is>
          <t>Live dashboards</t>
        </is>
      </c>
    </row>
    <row r="5">
      <c r="A5" s="10" t="inlineStr">
        <is>
          <t>2026-01-15</t>
        </is>
      </c>
      <c r="B5" s="10" t="inlineStr">
        <is>
          <t>Leah Park</t>
        </is>
      </c>
      <c r="C5" s="10" t="inlineStr">
        <is>
          <t>Ops Manager</t>
        </is>
      </c>
      <c r="D5" s="10" t="inlineStr">
        <is>
          <t>Curate</t>
        </is>
      </c>
      <c r="E5" s="10" t="inlineStr">
        <is>
          <t>E-commerce</t>
        </is>
      </c>
      <c r="F5" s="10" t="n">
        <v>5</v>
      </c>
      <c r="G5" s="10" t="inlineStr">
        <is>
          <t>Retool + manual SQL</t>
        </is>
      </c>
      <c r="H5" s="10" t="n">
        <v>5</v>
      </c>
      <c r="I5" s="11" t="n">
        <v>300</v>
      </c>
      <c r="J5" s="10" t="inlineStr">
        <is>
          <t>I dread Monday mornings</t>
        </is>
      </c>
      <c r="K5" s="10" t="inlineStr">
        <is>
          <t>Pilot</t>
        </is>
      </c>
      <c r="L5" s="10" t="inlineStr">
        <is>
          <t>Manual reporting</t>
        </is>
      </c>
    </row>
    <row r="6">
      <c r="A6" s="8" t="inlineStr">
        <is>
          <t>2026-01-16</t>
        </is>
      </c>
      <c r="B6" s="8" t="inlineStr">
        <is>
          <t>Marcus Liu</t>
        </is>
      </c>
      <c r="C6" s="8" t="inlineStr">
        <is>
          <t>Founder</t>
        </is>
      </c>
      <c r="D6" s="8" t="inlineStr">
        <is>
          <t>Voro</t>
        </is>
      </c>
      <c r="E6" s="8" t="inlineStr">
        <is>
          <t>Seed startup</t>
        </is>
      </c>
      <c r="F6" s="8" t="n">
        <v>4</v>
      </c>
      <c r="G6" s="8" t="inlineStr">
        <is>
          <t>Google Sheets</t>
        </is>
      </c>
      <c r="H6" s="8" t="n">
        <v>5</v>
      </c>
      <c r="I6" s="9" t="n">
        <v>50</v>
      </c>
      <c r="J6" s="8" t="inlineStr">
        <is>
          <t>Growing too fast for sheets</t>
        </is>
      </c>
      <c r="K6" s="8" t="inlineStr">
        <is>
          <t>Free trial</t>
        </is>
      </c>
      <c r="L6" s="8" t="inlineStr">
        <is>
          <t>Scaling ops</t>
        </is>
      </c>
    </row>
    <row r="7">
      <c r="A7" s="10" t="inlineStr">
        <is>
          <t>2026-01-18</t>
        </is>
      </c>
      <c r="B7" s="10" t="inlineStr">
        <is>
          <t>Anika Sharma</t>
        </is>
      </c>
      <c r="C7" s="10" t="inlineStr">
        <is>
          <t>VP Ops</t>
        </is>
      </c>
      <c r="D7" s="10" t="inlineStr">
        <is>
          <t>Clade</t>
        </is>
      </c>
      <c r="E7" s="10" t="inlineStr">
        <is>
          <t>Enterprise</t>
        </is>
      </c>
      <c r="F7" s="10" t="n">
        <v>2</v>
      </c>
      <c r="G7" s="10" t="inlineStr">
        <is>
          <t>Tableau</t>
        </is>
      </c>
      <c r="H7" s="10" t="n">
        <v>2</v>
      </c>
      <c r="I7" s="11" t="n">
        <v>500</v>
      </c>
      <c r="J7" s="10" t="inlineStr">
        <is>
          <t>Happy with Tableau, not looking</t>
        </is>
      </c>
      <c r="K7" s="10" t="inlineStr">
        <is>
          <t>No follow-up</t>
        </is>
      </c>
      <c r="L7" s="10" t="inlineStr">
        <is>
          <t>Enterprise tooling</t>
        </is>
      </c>
    </row>
    <row r="8">
      <c r="A8" s="8" t="inlineStr">
        <is>
          <t>2026-01-19</t>
        </is>
      </c>
      <c r="B8" s="8" t="inlineStr">
        <is>
          <t>Joel Ramos</t>
        </is>
      </c>
      <c r="C8" s="8" t="inlineStr">
        <is>
          <t>CEO</t>
        </is>
      </c>
      <c r="D8" s="8" t="inlineStr">
        <is>
          <t>Flipspace</t>
        </is>
      </c>
      <c r="E8" s="8" t="inlineStr">
        <is>
          <t>Pre-seed</t>
        </is>
      </c>
      <c r="F8" s="8" t="n">
        <v>5</v>
      </c>
      <c r="G8" s="8" t="inlineStr">
        <is>
          <t>Nothing — runs in his head</t>
        </is>
      </c>
      <c r="H8" s="8" t="n">
        <v>5</v>
      </c>
      <c r="I8" s="9" t="n">
        <v>30</v>
      </c>
      <c r="J8" s="8" t="inlineStr">
        <is>
          <t>I want visibility without a data team</t>
        </is>
      </c>
      <c r="K8" s="8" t="inlineStr">
        <is>
          <t>Free trial</t>
        </is>
      </c>
      <c r="L8" s="8" t="inlineStr">
        <is>
          <t>0→1 analytics</t>
        </is>
      </c>
    </row>
    <row r="9">
      <c r="A9" s="10" t="inlineStr">
        <is>
          <t>2026-01-21</t>
        </is>
      </c>
      <c r="B9" s="10" t="inlineStr">
        <is>
          <t>Sunita Rao</t>
        </is>
      </c>
      <c r="C9" s="10" t="inlineStr">
        <is>
          <t>Head of Growth</t>
        </is>
      </c>
      <c r="D9" s="10" t="inlineStr">
        <is>
          <t>Tilted</t>
        </is>
      </c>
      <c r="E9" s="10" t="inlineStr">
        <is>
          <t>Mid-market</t>
        </is>
      </c>
      <c r="F9" s="10" t="n">
        <v>4</v>
      </c>
      <c r="G9" s="10" t="inlineStr">
        <is>
          <t>Mixpanel + Sheets</t>
        </is>
      </c>
      <c r="H9" s="10" t="n">
        <v>4</v>
      </c>
      <c r="I9" s="11" t="n">
        <v>180</v>
      </c>
      <c r="J9" s="10" t="inlineStr">
        <is>
          <t>Mixpanel for events, Sheets for biz — disconnected</t>
        </is>
      </c>
      <c r="K9" s="10" t="inlineStr">
        <is>
          <t>Pilot</t>
        </is>
      </c>
      <c r="L9" s="10" t="inlineStr">
        <is>
          <t>Live dashboards</t>
        </is>
      </c>
    </row>
    <row r="10">
      <c r="A10" s="8" t="inlineStr">
        <is>
          <t>2026-01-22</t>
        </is>
      </c>
      <c r="B10" s="8" t="inlineStr">
        <is>
          <t>Tomas Krantz</t>
        </is>
      </c>
      <c r="C10" s="8" t="inlineStr">
        <is>
          <t>COO</t>
        </is>
      </c>
      <c r="D10" s="8" t="inlineStr">
        <is>
          <t>Northwell</t>
        </is>
      </c>
      <c r="E10" s="8" t="inlineStr">
        <is>
          <t>Enterprise</t>
        </is>
      </c>
      <c r="F10" s="8" t="n">
        <v>3</v>
      </c>
      <c r="G10" s="8" t="inlineStr">
        <is>
          <t>Power BI</t>
        </is>
      </c>
      <c r="H10" s="8" t="n">
        <v>3</v>
      </c>
      <c r="I10" s="9" t="n">
        <v>400</v>
      </c>
      <c r="J10" s="8" t="inlineStr">
        <is>
          <t>Expensive, slow to change</t>
        </is>
      </c>
      <c r="K10" s="8" t="inlineStr">
        <is>
          <t>Check back Q3</t>
        </is>
      </c>
      <c r="L10" s="8" t="inlineStr">
        <is>
          <t>Enterprise tooling</t>
        </is>
      </c>
    </row>
    <row r="11">
      <c r="A11" s="10" t="inlineStr">
        <is>
          <t>2026-01-23</t>
        </is>
      </c>
      <c r="B11" s="10" t="inlineStr">
        <is>
          <t>Aisha Khan</t>
        </is>
      </c>
      <c r="C11" s="10" t="inlineStr">
        <is>
          <t>Founder</t>
        </is>
      </c>
      <c r="D11" s="10" t="inlineStr">
        <is>
          <t>Mintleaf</t>
        </is>
      </c>
      <c r="E11" s="10" t="inlineStr">
        <is>
          <t>Seed startup</t>
        </is>
      </c>
      <c r="F11" s="10" t="n">
        <v>5</v>
      </c>
      <c r="G11" s="10" t="inlineStr">
        <is>
          <t>Built internal tool</t>
        </is>
      </c>
      <c r="H11" s="10" t="n">
        <v>5</v>
      </c>
      <c r="I11" s="11" t="n">
        <v>100</v>
      </c>
      <c r="J11" s="10" t="inlineStr">
        <is>
          <t>Wasted 2 months building reporting</t>
        </is>
      </c>
      <c r="K11" s="10" t="inlineStr">
        <is>
          <t>Pilot</t>
        </is>
      </c>
      <c r="L11" s="10" t="inlineStr">
        <is>
          <t>0→1 analytics</t>
        </is>
      </c>
    </row>
    <row r="12">
      <c r="A12" s="8" t="inlineStr">
        <is>
          <t>2026-01-25</t>
        </is>
      </c>
      <c r="B12" s="8" t="inlineStr">
        <is>
          <t>Ben Carlisle</t>
        </is>
      </c>
      <c r="C12" s="8" t="inlineStr">
        <is>
          <t>PM</t>
        </is>
      </c>
      <c r="D12" s="8" t="inlineStr">
        <is>
          <t>Rowlock</t>
        </is>
      </c>
      <c r="E12" s="8" t="inlineStr">
        <is>
          <t>Mid-market</t>
        </is>
      </c>
      <c r="F12" s="8" t="n">
        <v>4</v>
      </c>
      <c r="G12" s="8" t="inlineStr">
        <is>
          <t>Looker</t>
        </is>
      </c>
      <c r="H12" s="8" t="n">
        <v>3</v>
      </c>
      <c r="I12" s="9" t="n">
        <v>220</v>
      </c>
      <c r="J12" s="8" t="inlineStr">
        <is>
          <t>Looker is great, slow to query</t>
        </is>
      </c>
      <c r="K12" s="8" t="inlineStr">
        <is>
          <t>Check back Q2</t>
        </is>
      </c>
      <c r="L12" s="8" t="inlineStr">
        <is>
          <t>Live dashboards</t>
        </is>
      </c>
    </row>
    <row r="13">
      <c r="A13" s="10" t="inlineStr">
        <is>
          <t>2026-01-26</t>
        </is>
      </c>
      <c r="B13" s="10" t="inlineStr">
        <is>
          <t>Nora Wei</t>
        </is>
      </c>
      <c r="C13" s="10" t="inlineStr">
        <is>
          <t>Ops Lead</t>
        </is>
      </c>
      <c r="D13" s="10" t="inlineStr">
        <is>
          <t>Cove</t>
        </is>
      </c>
      <c r="E13" s="10" t="inlineStr">
        <is>
          <t>Growth-stage</t>
        </is>
      </c>
      <c r="F13" s="10" t="n">
        <v>4</v>
      </c>
      <c r="G13" s="10" t="inlineStr">
        <is>
          <t>Retool</t>
        </is>
      </c>
      <c r="H13" s="10" t="n">
        <v>4</v>
      </c>
      <c r="I13" s="11" t="n">
        <v>260</v>
      </c>
      <c r="J13" s="10" t="inlineStr">
        <is>
          <t>Retool dashboards break constantly</t>
        </is>
      </c>
      <c r="K13" s="10" t="inlineStr">
        <is>
          <t>Free trial</t>
        </is>
      </c>
      <c r="L13" s="10" t="inlineStr">
        <is>
          <t>Live dashboards</t>
        </is>
      </c>
    </row>
    <row r="14">
      <c r="A14" s="8" t="inlineStr">
        <is>
          <t>2026-01-28</t>
        </is>
      </c>
      <c r="B14" s="8" t="inlineStr">
        <is>
          <t>Felix Okafor</t>
        </is>
      </c>
      <c r="C14" s="8" t="inlineStr">
        <is>
          <t>Founder</t>
        </is>
      </c>
      <c r="D14" s="8" t="inlineStr">
        <is>
          <t>Sandrock</t>
        </is>
      </c>
      <c r="E14" s="8" t="inlineStr">
        <is>
          <t>Pre-seed</t>
        </is>
      </c>
      <c r="F14" s="8" t="n">
        <v>3</v>
      </c>
      <c r="G14" s="8" t="inlineStr">
        <is>
          <t>Doesn't track anything</t>
        </is>
      </c>
      <c r="H14" s="8" t="n">
        <v>2</v>
      </c>
      <c r="I14" s="9" t="n">
        <v>20</v>
      </c>
      <c r="J14" s="8" t="inlineStr">
        <is>
          <t>Too early to pay</t>
        </is>
      </c>
      <c r="K14" s="8" t="inlineStr">
        <is>
          <t>No follow-up</t>
        </is>
      </c>
      <c r="L14" s="8" t="inlineStr">
        <is>
          <t>0→1 analytics</t>
        </is>
      </c>
    </row>
    <row r="15">
      <c r="A15" s="10" t="inlineStr">
        <is>
          <t>2026-01-29</t>
        </is>
      </c>
      <c r="B15" s="10" t="inlineStr">
        <is>
          <t>Hana Sato</t>
        </is>
      </c>
      <c r="C15" s="10" t="inlineStr">
        <is>
          <t>VP Product</t>
        </is>
      </c>
      <c r="D15" s="10" t="inlineStr">
        <is>
          <t>Helix</t>
        </is>
      </c>
      <c r="E15" s="10" t="inlineStr">
        <is>
          <t>Enterprise</t>
        </is>
      </c>
      <c r="F15" s="10" t="n">
        <v>4</v>
      </c>
      <c r="G15" s="10" t="inlineStr">
        <is>
          <t>Tableau + SQL team</t>
        </is>
      </c>
      <c r="H15" s="10" t="n">
        <v>3</v>
      </c>
      <c r="I15" s="11" t="n">
        <v>600</v>
      </c>
      <c r="J15" s="10" t="inlineStr">
        <is>
          <t>Want PM-driven dashboards</t>
        </is>
      </c>
      <c r="K15" s="10" t="inlineStr">
        <is>
          <t>Pilot</t>
        </is>
      </c>
      <c r="L15" s="10" t="inlineStr">
        <is>
          <t>Enterprise tooling</t>
        </is>
      </c>
    </row>
    <row r="16">
      <c r="A16" s="8" t="inlineStr">
        <is>
          <t>2026-02-01</t>
        </is>
      </c>
      <c r="B16" s="8" t="inlineStr">
        <is>
          <t>Ravi Iyer</t>
        </is>
      </c>
      <c r="C16" s="8" t="inlineStr">
        <is>
          <t>Head of Data</t>
        </is>
      </c>
      <c r="D16" s="8" t="inlineStr">
        <is>
          <t>Spruce</t>
        </is>
      </c>
      <c r="E16" s="8" t="inlineStr">
        <is>
          <t>Mid-market</t>
        </is>
      </c>
      <c r="F16" s="8" t="n">
        <v>3</v>
      </c>
      <c r="G16" s="8" t="inlineStr">
        <is>
          <t>In-house BI</t>
        </is>
      </c>
      <c r="H16" s="8" t="n">
        <v>3</v>
      </c>
      <c r="I16" s="9" t="n">
        <v>150</v>
      </c>
      <c r="J16" s="8" t="inlineStr">
        <is>
          <t>We might buy vs build</t>
        </is>
      </c>
      <c r="K16" s="8" t="inlineStr">
        <is>
          <t>Check back Q2</t>
        </is>
      </c>
      <c r="L16" s="8" t="inlineStr">
        <is>
          <t>Live dashboards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0" customWidth="1" min="2" max="2"/>
    <col width="12" customWidth="1" min="3" max="3"/>
    <col width="14" customWidth="1" min="4" max="4"/>
    <col width="22" customWidth="1" min="5" max="5"/>
  </cols>
  <sheetData>
    <row r="1">
      <c r="A1" s="1" t="inlineStr">
        <is>
          <t>THEME SYNTHESIS</t>
        </is>
      </c>
      <c r="B1" s="10" t="n"/>
      <c r="C1" s="10" t="n"/>
      <c r="D1" s="10" t="n"/>
      <c r="E1" s="10" t="n"/>
    </row>
    <row r="2">
      <c r="A2" s="10" t="n"/>
      <c r="B2" s="10" t="n"/>
      <c r="C2" s="10" t="n"/>
      <c r="D2" s="10" t="n"/>
      <c r="E2" s="10" t="n"/>
    </row>
    <row r="3">
      <c r="A3" s="7" t="inlineStr">
        <is>
          <t>Tag</t>
        </is>
      </c>
      <c r="B3" s="7" t="inlineStr">
        <is>
          <t>Count</t>
        </is>
      </c>
      <c r="C3" s="7" t="inlineStr">
        <is>
          <t>Avg Pain</t>
        </is>
      </c>
      <c r="D3" s="7" t="inlineStr">
        <is>
          <t>Avg Urgency</t>
        </is>
      </c>
      <c r="E3" s="7" t="inlineStr">
        <is>
          <t>Avg Willingness ($/mo)</t>
        </is>
      </c>
    </row>
    <row r="4">
      <c r="A4" s="10" t="inlineStr">
        <is>
          <t>Manual reporting</t>
        </is>
      </c>
      <c r="B4" s="10">
        <f>COUNTIF(Interviews!L2:L16,"Manual reporting")</f>
        <v/>
      </c>
      <c r="C4" s="12">
        <f>IFERROR(AVERAGEIF(Interviews!L2:L16,"Manual reporting",Interviews!F2:F16),0)</f>
        <v/>
      </c>
      <c r="D4" s="12">
        <f>IFERROR(AVERAGEIF(Interviews!L2:L16,"Manual reporting",Interviews!H2:H16),0)</f>
        <v/>
      </c>
      <c r="E4" s="11">
        <f>IFERROR(AVERAGEIF(Interviews!L2:L16,"Manual reporting",Interviews!I2:I16),0)</f>
        <v/>
      </c>
    </row>
    <row r="5">
      <c r="A5" s="10" t="inlineStr">
        <is>
          <t>Live dashboards</t>
        </is>
      </c>
      <c r="B5" s="10">
        <f>COUNTIF(Interviews!L2:L16,"Live dashboards")</f>
        <v/>
      </c>
      <c r="C5" s="12">
        <f>IFERROR(AVERAGEIF(Interviews!L2:L16,"Live dashboards",Interviews!F2:F16),0)</f>
        <v/>
      </c>
      <c r="D5" s="12">
        <f>IFERROR(AVERAGEIF(Interviews!L2:L16,"Live dashboards",Interviews!H2:H16),0)</f>
        <v/>
      </c>
      <c r="E5" s="11">
        <f>IFERROR(AVERAGEIF(Interviews!L2:L16,"Live dashboards",Interviews!I2:I16),0)</f>
        <v/>
      </c>
    </row>
    <row r="6">
      <c r="A6" s="10" t="inlineStr">
        <is>
          <t>Scaling ops</t>
        </is>
      </c>
      <c r="B6" s="10">
        <f>COUNTIF(Interviews!L2:L16,"Scaling ops")</f>
        <v/>
      </c>
      <c r="C6" s="12">
        <f>IFERROR(AVERAGEIF(Interviews!L2:L16,"Scaling ops",Interviews!F2:F16),0)</f>
        <v/>
      </c>
      <c r="D6" s="12">
        <f>IFERROR(AVERAGEIF(Interviews!L2:L16,"Scaling ops",Interviews!H2:H16),0)</f>
        <v/>
      </c>
      <c r="E6" s="11">
        <f>IFERROR(AVERAGEIF(Interviews!L2:L16,"Scaling ops",Interviews!I2:I16),0)</f>
        <v/>
      </c>
    </row>
    <row r="7">
      <c r="A7" s="10" t="inlineStr">
        <is>
          <t>Enterprise tooling</t>
        </is>
      </c>
      <c r="B7" s="10">
        <f>COUNTIF(Interviews!L2:L16,"Enterprise tooling")</f>
        <v/>
      </c>
      <c r="C7" s="12">
        <f>IFERROR(AVERAGEIF(Interviews!L2:L16,"Enterprise tooling",Interviews!F2:F16),0)</f>
        <v/>
      </c>
      <c r="D7" s="12">
        <f>IFERROR(AVERAGEIF(Interviews!L2:L16,"Enterprise tooling",Interviews!H2:H16),0)</f>
        <v/>
      </c>
      <c r="E7" s="11">
        <f>IFERROR(AVERAGEIF(Interviews!L2:L16,"Enterprise tooling",Interviews!I2:I16),0)</f>
        <v/>
      </c>
    </row>
    <row r="8">
      <c r="A8" s="10" t="inlineStr">
        <is>
          <t>0→1 analytics</t>
        </is>
      </c>
      <c r="B8" s="10">
        <f>COUNTIF(Interviews!L2:L16,"0→1 analytics")</f>
        <v/>
      </c>
      <c r="C8" s="12">
        <f>IFERROR(AVERAGEIF(Interviews!L2:L16,"0→1 analytics",Interviews!F2:F16),0)</f>
        <v/>
      </c>
      <c r="D8" s="12">
        <f>IFERROR(AVERAGEIF(Interviews!L2:L16,"0→1 analytics",Interviews!H2:H16),0)</f>
        <v/>
      </c>
      <c r="E8" s="11">
        <f>IFERROR(AVERAGEIF(Interviews!L2:L16,"0→1 analytics",Interviews!I2:I16),0)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2026-04-16T23:01:02Z</dcterms:created>
  <dcterms:modified xsi:type="dcterms:W3CDTF">2026-04-16T23:01:02Z</dcterms:modified>
</cp:coreProperties>
</file>